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<sst xmlns="http://schemas.openxmlformats.org/spreadsheetml/2006/main" count="285" uniqueCount="201">
  <si>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</si>
  <si>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</si>
  <si>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</si>
  <si>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</si>
  <si>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</si>
  <si>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</si>
  <si>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</si>
  <si>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</si>
  <si>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</si>
  <si>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</si>
  <si>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</si>
  <si>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</si>
  <si>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</si>
  <si>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</si>
  <si>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</si>
  <si>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</si>
  <si>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</si>
  <si>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</si>
  <si>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</si>
  <si>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</si>
  <si>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</si>
  <si>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</si>
  <si>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</si>
  <si>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</si>
  <si>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</si>
  <si>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</si>
  <si>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</si>
  <si>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</si>
  <si>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</si>
  <si>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</si>
  <si>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</si>
  <si>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</si>
  <si>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</si>
  <si>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</si>
  <si>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</si>
  <si>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</si>
  <si>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</si>
  <si>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</si>
  <si>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</si>
  <si>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</si>
  <si>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</si>
  <si>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</si>
  <si>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</si>
  <si>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</si>
  <si>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</si>
  <si>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</si>
  <si>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</si>
  <si>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</si>
  <si>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</si>
  <si>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</si>
  <si>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</si>
  <si>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</si>
  <si>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</si>
  <si>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</si>
  <si>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</si>
  <si>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</si>
  <si>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</si>
  <si>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</si>
  <si>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</si>
  <si>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</si>
  <si>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</si>
  <si>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</si>
  <si>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</si>
  <si>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</si>
  <si>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</si>
  <si>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</si>
  <si>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</si>
  <si>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</si>
  <si>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</si>
  <si>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</si>
  <si>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</si>
  <si>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</si>
  <si>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</si>
  <si>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</si>
  <si>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</si>
  <si>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</si>
  <si>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</si>
  <si>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</si>
  <si>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</si>
  <si>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</si>
  <si>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</si>
  <si>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</si>
  <si>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</si>
  <si>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</si>
  <si>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</si>
  <si>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</si>
  <si>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</si>
  <si>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</si>
  <si>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</si>
  <si>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</si>
  <si>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</si>
  <si>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</si>
  <si>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</si>
  <si>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</si>
  <si>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</si>
  <si>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</si>
  <si>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</si>
  <si>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</si>
  <si>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</si>
  <si>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</si>
  <si>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</si>
  <si>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</si>
  <si>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</si>
  <si>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</si>
  <si>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</si>
  <si>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</si>
  <si>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</si>
  <si>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</si>
  <si>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</si>
  <si>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</si>
  <si>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</si>
  <si>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</si>
  <si>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</si>
  <si>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</si>
  <si>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</si>
  <si>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</si>
  <si>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</si>
  <si>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</si>
  <si>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</si>
  <si>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</si>
  <si>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</si>
  <si>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</si>
  <si>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</si>
  <si>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</si>
  <si>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</si>
  <si>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</si>
  <si>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</si>
  <si>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</si>
  <si>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</si>
  <si>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</si>
  <si>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</si>
  <si>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</si>
  <si>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</si>
  <si>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</si>
  <si>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</si>
  <si>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</si>
  <si>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</si>
  <si>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</si>
  <si>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</si>
  <si>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</si>
  <si>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</si>
  <si>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</si>
  <si>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</si>
  <si>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</si>
  <si>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</si>
  <si>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</si>
  <si>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</si>
  <si>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</si>
  <si>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</si>
  <si>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</si>
  <si>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</si>
  <si>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</si>
  <si>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</si>
  <si>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</si>
  <si>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</si>
  <si>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</si>
  <si>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</si>
  <si>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</si>
  <si>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</si>
  <si>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</si>
  <si>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</si>
  <si>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</si>
  <si>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</si>
  <si>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</si>
  <si>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</si>
  <si>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</si>
  <si>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№ ____ от ____________</t>
  </si>
  <si>
    <t>Развитие МТБ бюджетных дошкольных образовательных муниципальных учреждений</t>
  </si>
  <si>
    <t>0321169</t>
  </si>
  <si>
    <t>МП "Комплексные меры по противодействию употреблению наркотиковв михайловском муниципальном районе на 2011-2015гг."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</si>
  <si>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</si>
  <si>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</si>
  <si>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</si>
  <si>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</si>
  <si>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</si>
  <si>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</si>
  <si>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</si>
  <si>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</si>
  <si>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</si>
  <si>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</si>
  <si>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</si>
  <si>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</si>
  <si>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</si>
  <si>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</si>
  <si>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</si>
  <si>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</si>
  <si>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</si>
  <si>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</si>
  <si>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</si>
  <si>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 xml:space="preserve">Приложение 5 к решению 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</si>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</sst>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8"/>
  <sheetViews>
    <sheetView showGridLines="0" tabSelected="1" zoomScalePageLayoutView="0" workbookViewId="0" topLeftCell="A1">
      <selection activeCell="E50" sqref="E50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17" t="s">
        <v>189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2:21" ht="32.25" customHeight="1">
      <c r="B3" s="118" t="s">
        <v>162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2:21" ht="18.75">
      <c r="B4" s="119" t="s">
        <v>166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61"/>
    </row>
    <row r="6" spans="2:23" ht="18.75">
      <c r="B6" s="117" t="s">
        <v>187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61"/>
      <c r="W6" s="2"/>
    </row>
    <row r="7" spans="2:23" ht="34.5" customHeight="1">
      <c r="B7" s="118" t="s">
        <v>162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62"/>
      <c r="W7" s="2"/>
    </row>
    <row r="8" spans="2:23" ht="18.75">
      <c r="B8" s="119" t="s">
        <v>188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22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V11" s="2"/>
      <c r="W11" s="2"/>
    </row>
    <row r="12" spans="1:23" ht="57" customHeight="1">
      <c r="A12" s="121" t="s">
        <v>159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V12" s="2"/>
      <c r="W12" s="2"/>
    </row>
    <row r="13" spans="1:23" ht="16.5" thickBot="1">
      <c r="A13" s="39"/>
      <c r="B13" s="39"/>
      <c r="C13" s="39"/>
      <c r="D13" s="39"/>
      <c r="E13" s="39" t="s">
        <v>160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161</v>
      </c>
      <c r="B15" s="94" t="s">
        <v>3</v>
      </c>
      <c r="C15" s="94" t="s">
        <v>4</v>
      </c>
      <c r="D15" s="95"/>
      <c r="E15" s="96">
        <f>E19+E22+E47+E54+E58+E62+E65+E68+E71+E74+E77+E80+E87+E16+E50+E44</f>
        <v>399809.97000000003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7" t="s">
        <v>175</v>
      </c>
      <c r="B16" s="108" t="s">
        <v>177</v>
      </c>
      <c r="C16" s="108" t="s">
        <v>178</v>
      </c>
      <c r="D16" s="109"/>
      <c r="E16" s="110">
        <f>E17</f>
        <v>955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1" t="s">
        <v>177</v>
      </c>
      <c r="C17" s="111" t="s">
        <v>178</v>
      </c>
      <c r="D17" s="112"/>
      <c r="E17" s="113">
        <f>E18</f>
        <v>955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176</v>
      </c>
      <c r="B18" s="114" t="s">
        <v>177</v>
      </c>
      <c r="C18" s="114" t="s">
        <v>179</v>
      </c>
      <c r="D18" s="115"/>
      <c r="E18" s="116">
        <v>955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87</v>
      </c>
      <c r="B19" s="16">
        <v>951</v>
      </c>
      <c r="C19" s="9" t="s">
        <v>88</v>
      </c>
      <c r="D19" s="9"/>
      <c r="E19" s="10">
        <f>E20</f>
        <v>9331.8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88</v>
      </c>
      <c r="D20" s="82"/>
      <c r="E20" s="83">
        <f>E21</f>
        <v>9331.8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89</v>
      </c>
      <c r="B21" s="74">
        <v>951</v>
      </c>
      <c r="C21" s="66" t="s">
        <v>90</v>
      </c>
      <c r="D21" s="68"/>
      <c r="E21" s="69"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129</v>
      </c>
      <c r="B22" s="16">
        <v>953</v>
      </c>
      <c r="C22" s="9" t="s">
        <v>130</v>
      </c>
      <c r="D22" s="9"/>
      <c r="E22" s="10">
        <f>E23</f>
        <v>374727.97000000003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83">
        <f>E24+E28+E38+E42+E40</f>
        <v>374727.97000000003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131</v>
      </c>
      <c r="B24" s="18">
        <v>953</v>
      </c>
      <c r="C24" s="6" t="s">
        <v>132</v>
      </c>
      <c r="D24" s="6"/>
      <c r="E24" s="7">
        <f>E25+E27+E26</f>
        <v>71845.45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89</v>
      </c>
      <c r="B25" s="65">
        <v>953</v>
      </c>
      <c r="C25" s="66" t="s">
        <v>133</v>
      </c>
      <c r="D25" s="66"/>
      <c r="E25" s="69">
        <v>24599.76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167</v>
      </c>
      <c r="B26" s="65">
        <v>953</v>
      </c>
      <c r="C26" s="66" t="s">
        <v>168</v>
      </c>
      <c r="D26" s="66"/>
      <c r="E26" s="69">
        <v>443.69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134</v>
      </c>
      <c r="B27" s="65">
        <v>953</v>
      </c>
      <c r="C27" s="66" t="s">
        <v>135</v>
      </c>
      <c r="D27" s="66"/>
      <c r="E27" s="69">
        <v>46802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136</v>
      </c>
      <c r="B28" s="85">
        <v>953</v>
      </c>
      <c r="C28" s="6" t="s">
        <v>137</v>
      </c>
      <c r="D28" s="6"/>
      <c r="E28" s="7">
        <f>E29+E30+E32+E33+E35+E36+E34+E31+E37</f>
        <v>271385.74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55</v>
      </c>
      <c r="B29" s="65">
        <v>953</v>
      </c>
      <c r="C29" s="66" t="s">
        <v>138</v>
      </c>
      <c r="D29" s="66"/>
      <c r="E29" s="69">
        <v>36113.23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89</v>
      </c>
      <c r="B30" s="65">
        <v>953</v>
      </c>
      <c r="C30" s="66" t="s">
        <v>139</v>
      </c>
      <c r="D30" s="66"/>
      <c r="E30" s="69">
        <v>22625.68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197</v>
      </c>
      <c r="B31" s="65">
        <v>953</v>
      </c>
      <c r="C31" s="66" t="s">
        <v>198</v>
      </c>
      <c r="D31" s="66"/>
      <c r="E31" s="69">
        <v>96.23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140</v>
      </c>
      <c r="B32" s="88">
        <v>953</v>
      </c>
      <c r="C32" s="66" t="s">
        <v>141</v>
      </c>
      <c r="D32" s="66"/>
      <c r="E32" s="69">
        <v>5691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142</v>
      </c>
      <c r="B33" s="90">
        <v>953</v>
      </c>
      <c r="C33" s="66" t="s">
        <v>143</v>
      </c>
      <c r="D33" s="66"/>
      <c r="E33" s="69">
        <v>203781.6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148</v>
      </c>
      <c r="B34" s="74">
        <v>953</v>
      </c>
      <c r="C34" s="66" t="s">
        <v>149</v>
      </c>
      <c r="D34" s="66"/>
      <c r="E34" s="69">
        <v>1301.68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150</v>
      </c>
      <c r="B35" s="74">
        <v>953</v>
      </c>
      <c r="C35" s="66" t="s">
        <v>151</v>
      </c>
      <c r="D35" s="66"/>
      <c r="E35" s="69">
        <v>698.32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152</v>
      </c>
      <c r="B36" s="65">
        <v>953</v>
      </c>
      <c r="C36" s="66" t="s">
        <v>153</v>
      </c>
      <c r="D36" s="66"/>
      <c r="E36" s="69">
        <v>685.62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20.25" customHeight="1" thickBot="1">
      <c r="A37" s="64" t="s">
        <v>199</v>
      </c>
      <c r="B37" s="65">
        <v>953</v>
      </c>
      <c r="C37" s="66" t="s">
        <v>200</v>
      </c>
      <c r="D37" s="66"/>
      <c r="E37" s="69">
        <v>392.38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144</v>
      </c>
      <c r="B38" s="85">
        <v>953</v>
      </c>
      <c r="C38" s="6" t="s">
        <v>145</v>
      </c>
      <c r="D38" s="6"/>
      <c r="E38" s="7">
        <f>E39</f>
        <v>18759.9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146</v>
      </c>
      <c r="B39" s="65">
        <v>953</v>
      </c>
      <c r="C39" s="66" t="s">
        <v>147</v>
      </c>
      <c r="D39" s="66"/>
      <c r="E39" s="69">
        <v>18759.9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31" t="s">
        <v>193</v>
      </c>
      <c r="B40" s="65">
        <v>953</v>
      </c>
      <c r="C40" s="66" t="s">
        <v>195</v>
      </c>
      <c r="D40" s="66"/>
      <c r="E40" s="69">
        <f>E41</f>
        <v>26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194</v>
      </c>
      <c r="B41" s="65">
        <v>953</v>
      </c>
      <c r="C41" s="66" t="s">
        <v>196</v>
      </c>
      <c r="D41" s="66"/>
      <c r="E41" s="69">
        <v>26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86" t="s">
        <v>154</v>
      </c>
      <c r="B42" s="18">
        <v>953</v>
      </c>
      <c r="C42" s="6" t="s">
        <v>155</v>
      </c>
      <c r="D42" s="6"/>
      <c r="E42" s="7">
        <f>E43</f>
        <v>12710.88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4" t="s">
        <v>55</v>
      </c>
      <c r="B43" s="65">
        <v>953</v>
      </c>
      <c r="C43" s="66" t="s">
        <v>156</v>
      </c>
      <c r="D43" s="66"/>
      <c r="E43" s="69">
        <v>12710.88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" t="s">
        <v>183</v>
      </c>
      <c r="B44" s="16">
        <v>951</v>
      </c>
      <c r="C44" s="9" t="s">
        <v>186</v>
      </c>
      <c r="D44" s="9"/>
      <c r="E44" s="10">
        <f>E45</f>
        <v>10.5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4" t="s">
        <v>21</v>
      </c>
      <c r="B45" s="104">
        <v>951</v>
      </c>
      <c r="C45" s="105" t="s">
        <v>186</v>
      </c>
      <c r="D45" s="105"/>
      <c r="E45" s="106">
        <f>E46</f>
        <v>10.5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70" t="s">
        <v>184</v>
      </c>
      <c r="B46" s="65">
        <v>951</v>
      </c>
      <c r="C46" s="66" t="s">
        <v>185</v>
      </c>
      <c r="D46" s="66"/>
      <c r="E46" s="69">
        <v>10.5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customHeight="1" thickBot="1">
      <c r="A47" s="13" t="s">
        <v>113</v>
      </c>
      <c r="B47" s="16">
        <v>951</v>
      </c>
      <c r="C47" s="9" t="s">
        <v>114</v>
      </c>
      <c r="D47" s="9"/>
      <c r="E47" s="10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81">
        <v>951</v>
      </c>
      <c r="C48" s="81" t="s">
        <v>114</v>
      </c>
      <c r="D48" s="82"/>
      <c r="E48" s="83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70" t="s">
        <v>115</v>
      </c>
      <c r="B49" s="65">
        <v>951</v>
      </c>
      <c r="C49" s="66" t="s">
        <v>116</v>
      </c>
      <c r="D49" s="66"/>
      <c r="E49" s="69"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5" t="s">
        <v>169</v>
      </c>
      <c r="B50" s="16">
        <v>951</v>
      </c>
      <c r="C50" s="9" t="s">
        <v>170</v>
      </c>
      <c r="D50" s="9"/>
      <c r="E50" s="10">
        <f>E51</f>
        <v>125.1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8.75" customHeight="1" thickBot="1">
      <c r="A51" s="84" t="s">
        <v>21</v>
      </c>
      <c r="B51" s="104">
        <v>951</v>
      </c>
      <c r="C51" s="105" t="s">
        <v>170</v>
      </c>
      <c r="D51" s="105"/>
      <c r="E51" s="106">
        <f>E52+E53</f>
        <v>125.1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64" t="s">
        <v>173</v>
      </c>
      <c r="B52" s="65">
        <v>951</v>
      </c>
      <c r="C52" s="66" t="s">
        <v>171</v>
      </c>
      <c r="D52" s="66"/>
      <c r="E52" s="69">
        <v>70.5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174</v>
      </c>
      <c r="B53" s="65">
        <v>951</v>
      </c>
      <c r="C53" s="66" t="s">
        <v>172</v>
      </c>
      <c r="D53" s="66"/>
      <c r="E53" s="69">
        <v>54.6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20.25" customHeight="1" thickBot="1">
      <c r="A54" s="107" t="s">
        <v>63</v>
      </c>
      <c r="B54" s="16">
        <v>951</v>
      </c>
      <c r="C54" s="9" t="s">
        <v>18</v>
      </c>
      <c r="D54" s="9"/>
      <c r="E54" s="10">
        <f>E55</f>
        <v>110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21</v>
      </c>
      <c r="B55" s="81">
        <v>951</v>
      </c>
      <c r="C55" s="81" t="s">
        <v>18</v>
      </c>
      <c r="D55" s="82"/>
      <c r="E55" s="83">
        <f>E56+E57</f>
        <v>110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4.5" customHeight="1" thickBot="1">
      <c r="A56" s="64" t="s">
        <v>64</v>
      </c>
      <c r="B56" s="65">
        <v>951</v>
      </c>
      <c r="C56" s="66" t="s">
        <v>65</v>
      </c>
      <c r="D56" s="66"/>
      <c r="E56" s="69">
        <v>100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2.25" thickBot="1">
      <c r="A57" s="64" t="s">
        <v>66</v>
      </c>
      <c r="B57" s="65">
        <v>951</v>
      </c>
      <c r="C57" s="66" t="s">
        <v>67</v>
      </c>
      <c r="D57" s="66"/>
      <c r="E57" s="69">
        <v>10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5.25" customHeight="1" thickBot="1">
      <c r="A58" s="107" t="s">
        <v>33</v>
      </c>
      <c r="B58" s="16">
        <v>951</v>
      </c>
      <c r="C58" s="9" t="s">
        <v>79</v>
      </c>
      <c r="D58" s="9"/>
      <c r="E58" s="10">
        <f>E59</f>
        <v>190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21</v>
      </c>
      <c r="B59" s="81">
        <v>951</v>
      </c>
      <c r="C59" s="81" t="s">
        <v>79</v>
      </c>
      <c r="D59" s="82"/>
      <c r="E59" s="83">
        <f>E60+E61</f>
        <v>190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9.5" customHeight="1" thickBot="1">
      <c r="A60" s="64" t="s">
        <v>80</v>
      </c>
      <c r="B60" s="65">
        <v>951</v>
      </c>
      <c r="C60" s="66" t="s">
        <v>81</v>
      </c>
      <c r="D60" s="66"/>
      <c r="E60" s="69">
        <v>90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64" t="s">
        <v>82</v>
      </c>
      <c r="B61" s="65">
        <v>951</v>
      </c>
      <c r="C61" s="66" t="s">
        <v>83</v>
      </c>
      <c r="D61" s="66"/>
      <c r="E61" s="69"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3" customHeight="1" thickBot="1">
      <c r="A62" s="107" t="s">
        <v>34</v>
      </c>
      <c r="B62" s="16">
        <v>951</v>
      </c>
      <c r="C62" s="9" t="s">
        <v>84</v>
      </c>
      <c r="D62" s="9"/>
      <c r="E62" s="10">
        <f>E63</f>
        <v>210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16.5" thickBot="1">
      <c r="A63" s="84" t="s">
        <v>21</v>
      </c>
      <c r="B63" s="81">
        <v>951</v>
      </c>
      <c r="C63" s="81" t="s">
        <v>84</v>
      </c>
      <c r="D63" s="82"/>
      <c r="E63" s="83">
        <f>E64</f>
        <v>210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48" thickBot="1">
      <c r="A64" s="64" t="s">
        <v>85</v>
      </c>
      <c r="B64" s="65">
        <v>951</v>
      </c>
      <c r="C64" s="66" t="s">
        <v>86</v>
      </c>
      <c r="D64" s="66"/>
      <c r="E64" s="69">
        <v>210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4.5" customHeight="1" thickBot="1">
      <c r="A65" s="107" t="s">
        <v>32</v>
      </c>
      <c r="B65" s="16">
        <v>951</v>
      </c>
      <c r="C65" s="11" t="s">
        <v>74</v>
      </c>
      <c r="D65" s="11"/>
      <c r="E65" s="12">
        <f>E66</f>
        <v>2176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21</v>
      </c>
      <c r="B66" s="81">
        <v>951</v>
      </c>
      <c r="C66" s="81" t="s">
        <v>74</v>
      </c>
      <c r="D66" s="82"/>
      <c r="E66" s="83">
        <f>E67</f>
        <v>2176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9.5" customHeight="1" thickBot="1">
      <c r="A67" s="64" t="s">
        <v>75</v>
      </c>
      <c r="B67" s="65">
        <v>951</v>
      </c>
      <c r="C67" s="66" t="s">
        <v>76</v>
      </c>
      <c r="D67" s="66"/>
      <c r="E67" s="69">
        <v>2176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107" t="s">
        <v>35</v>
      </c>
      <c r="B68" s="16">
        <v>951</v>
      </c>
      <c r="C68" s="9" t="s">
        <v>102</v>
      </c>
      <c r="D68" s="9"/>
      <c r="E68" s="10">
        <f>E69</f>
        <v>224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16.5" thickBot="1">
      <c r="A69" s="84" t="s">
        <v>21</v>
      </c>
      <c r="B69" s="81">
        <v>951</v>
      </c>
      <c r="C69" s="81" t="s">
        <v>102</v>
      </c>
      <c r="D69" s="82"/>
      <c r="E69" s="83">
        <f>E70</f>
        <v>224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33.75" customHeight="1" thickBot="1">
      <c r="A70" s="70" t="s">
        <v>103</v>
      </c>
      <c r="B70" s="65">
        <v>951</v>
      </c>
      <c r="C70" s="66" t="s">
        <v>104</v>
      </c>
      <c r="D70" s="66"/>
      <c r="E70" s="69">
        <v>224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107" t="s">
        <v>36</v>
      </c>
      <c r="B71" s="16">
        <v>951</v>
      </c>
      <c r="C71" s="9" t="s">
        <v>105</v>
      </c>
      <c r="D71" s="9"/>
      <c r="E71" s="10">
        <f>E72</f>
        <v>174.9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105</v>
      </c>
      <c r="D72" s="82"/>
      <c r="E72" s="83">
        <f>E73</f>
        <v>174.9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32.25" thickBot="1">
      <c r="A73" s="70" t="s">
        <v>106</v>
      </c>
      <c r="B73" s="65">
        <v>951</v>
      </c>
      <c r="C73" s="66" t="s">
        <v>107</v>
      </c>
      <c r="D73" s="66"/>
      <c r="E73" s="69">
        <v>174.9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8" t="s">
        <v>37</v>
      </c>
      <c r="B74" s="16">
        <v>951</v>
      </c>
      <c r="C74" s="9" t="s">
        <v>108</v>
      </c>
      <c r="D74" s="9"/>
      <c r="E74" s="10">
        <f>E75</f>
        <v>50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84" t="s">
        <v>21</v>
      </c>
      <c r="B75" s="81">
        <v>951</v>
      </c>
      <c r="C75" s="81" t="s">
        <v>108</v>
      </c>
      <c r="D75" s="82"/>
      <c r="E75" s="83">
        <f>E76</f>
        <v>50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34.5" customHeight="1" thickBot="1">
      <c r="A76" s="70" t="s">
        <v>109</v>
      </c>
      <c r="B76" s="65">
        <v>951</v>
      </c>
      <c r="C76" s="66" t="s">
        <v>110</v>
      </c>
      <c r="D76" s="66"/>
      <c r="E76" s="69">
        <v>50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8.75" customHeight="1" thickBot="1">
      <c r="A77" s="75" t="s">
        <v>39</v>
      </c>
      <c r="B77" s="17">
        <v>951</v>
      </c>
      <c r="C77" s="9" t="s">
        <v>117</v>
      </c>
      <c r="D77" s="9"/>
      <c r="E77" s="10">
        <f>E78</f>
        <v>400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22.5" customHeight="1" thickBot="1">
      <c r="A78" s="84" t="s">
        <v>21</v>
      </c>
      <c r="B78" s="81">
        <v>951</v>
      </c>
      <c r="C78" s="81" t="s">
        <v>117</v>
      </c>
      <c r="D78" s="82"/>
      <c r="E78" s="83">
        <f>E79</f>
        <v>400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34.5" customHeight="1" thickBot="1">
      <c r="A79" s="70" t="s">
        <v>118</v>
      </c>
      <c r="B79" s="65">
        <v>951</v>
      </c>
      <c r="C79" s="66" t="s">
        <v>119</v>
      </c>
      <c r="D79" s="66"/>
      <c r="E79" s="69">
        <v>400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13" t="s">
        <v>91</v>
      </c>
      <c r="B80" s="16">
        <v>951</v>
      </c>
      <c r="C80" s="11" t="s">
        <v>92</v>
      </c>
      <c r="D80" s="11"/>
      <c r="E80" s="12">
        <f>E81</f>
        <v>10974.7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4" t="s">
        <v>21</v>
      </c>
      <c r="B81" s="81">
        <v>951</v>
      </c>
      <c r="C81" s="81" t="s">
        <v>92</v>
      </c>
      <c r="D81" s="82"/>
      <c r="E81" s="83">
        <f>E82+E84</f>
        <v>10974.7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5" t="s">
        <v>38</v>
      </c>
      <c r="B82" s="18">
        <v>951</v>
      </c>
      <c r="C82" s="6" t="s">
        <v>93</v>
      </c>
      <c r="D82" s="6"/>
      <c r="E82" s="7">
        <f>E83</f>
        <v>100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2.25" thickBot="1">
      <c r="A83" s="70" t="s">
        <v>94</v>
      </c>
      <c r="B83" s="65">
        <v>951</v>
      </c>
      <c r="C83" s="66" t="s">
        <v>95</v>
      </c>
      <c r="D83" s="66"/>
      <c r="E83" s="69">
        <v>100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9.5" customHeight="1" thickBot="1">
      <c r="A84" s="59" t="s">
        <v>96</v>
      </c>
      <c r="B84" s="18">
        <v>951</v>
      </c>
      <c r="C84" s="6" t="s">
        <v>97</v>
      </c>
      <c r="D84" s="6"/>
      <c r="E84" s="7">
        <f>E85+E86</f>
        <v>10874.7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32.25" thickBot="1">
      <c r="A85" s="64" t="s">
        <v>98</v>
      </c>
      <c r="B85" s="65">
        <v>951</v>
      </c>
      <c r="C85" s="66" t="s">
        <v>99</v>
      </c>
      <c r="D85" s="66"/>
      <c r="E85" s="69">
        <v>8927.1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2.25" thickBot="1">
      <c r="A86" s="64" t="s">
        <v>100</v>
      </c>
      <c r="B86" s="65">
        <v>951</v>
      </c>
      <c r="C86" s="66" t="s">
        <v>101</v>
      </c>
      <c r="D86" s="66"/>
      <c r="E86" s="69">
        <v>1947.6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2.25" thickBot="1">
      <c r="A87" s="107" t="s">
        <v>31</v>
      </c>
      <c r="B87" s="16">
        <v>951</v>
      </c>
      <c r="C87" s="9" t="s">
        <v>68</v>
      </c>
      <c r="D87" s="9"/>
      <c r="E87" s="10">
        <f>E88</f>
        <v>100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21.75" customHeight="1" thickBot="1">
      <c r="A88" s="84" t="s">
        <v>21</v>
      </c>
      <c r="B88" s="81">
        <v>951</v>
      </c>
      <c r="C88" s="81" t="s">
        <v>68</v>
      </c>
      <c r="D88" s="82"/>
      <c r="E88" s="83">
        <f>E89</f>
        <v>100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4.5" customHeight="1" thickBot="1">
      <c r="A89" s="64" t="s">
        <v>69</v>
      </c>
      <c r="B89" s="65">
        <v>951</v>
      </c>
      <c r="C89" s="66" t="s">
        <v>70</v>
      </c>
      <c r="D89" s="66"/>
      <c r="E89" s="69">
        <v>100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8.25" thickBot="1">
      <c r="A90" s="97" t="s">
        <v>40</v>
      </c>
      <c r="B90" s="98" t="s">
        <v>3</v>
      </c>
      <c r="C90" s="99" t="s">
        <v>41</v>
      </c>
      <c r="D90" s="99"/>
      <c r="E90" s="128">
        <f>E91+E133</f>
        <v>76360.06899999999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9.5" thickBot="1">
      <c r="A91" s="84" t="s">
        <v>21</v>
      </c>
      <c r="B91" s="81">
        <v>951</v>
      </c>
      <c r="C91" s="81" t="s">
        <v>41</v>
      </c>
      <c r="D91" s="82"/>
      <c r="E91" s="129">
        <f>E92+E93+E97+E101+E103+E104+E113+E115+E117+E121+E123+E125+E127+E129+E131+E119+E99</f>
        <v>73770.06899999999</v>
      </c>
      <c r="F91" s="24" t="e">
        <f>#REF!+#REF!+F113+F115+#REF!+#REF!+#REF!+#REF!+#REF!+#REF!+#REF!+F129</f>
        <v>#REF!</v>
      </c>
      <c r="G91" s="24" t="e">
        <f>#REF!+#REF!+G113+G115+#REF!+#REF!+#REF!+#REF!+#REF!+#REF!+#REF!+G129</f>
        <v>#REF!</v>
      </c>
      <c r="H91" s="24" t="e">
        <f>#REF!+#REF!+H113+H115+#REF!+#REF!+#REF!+#REF!+#REF!+#REF!+#REF!+H129</f>
        <v>#REF!</v>
      </c>
      <c r="I91" s="24" t="e">
        <f>#REF!+#REF!+I113+I115+#REF!+#REF!+#REF!+#REF!+#REF!+#REF!+#REF!+I129</f>
        <v>#REF!</v>
      </c>
      <c r="J91" s="24" t="e">
        <f>#REF!+#REF!+J113+J115+#REF!+#REF!+#REF!+#REF!+#REF!+#REF!+#REF!+J129</f>
        <v>#REF!</v>
      </c>
      <c r="K91" s="24" t="e">
        <f>#REF!+#REF!+K113+K115+#REF!+#REF!+#REF!+#REF!+#REF!+#REF!+#REF!+K129</f>
        <v>#REF!</v>
      </c>
      <c r="L91" s="24" t="e">
        <f>#REF!+#REF!+L113+L115+#REF!+#REF!+#REF!+#REF!+#REF!+#REF!+#REF!+L129</f>
        <v>#REF!</v>
      </c>
      <c r="M91" s="24" t="e">
        <f>#REF!+#REF!+M113+M115+#REF!+#REF!+#REF!+#REF!+#REF!+#REF!+#REF!+M129</f>
        <v>#REF!</v>
      </c>
      <c r="N91" s="24" t="e">
        <f>#REF!+#REF!+N113+N115+#REF!+#REF!+#REF!+#REF!+#REF!+#REF!+#REF!+N129</f>
        <v>#REF!</v>
      </c>
      <c r="O91" s="24" t="e">
        <f>#REF!+#REF!+O113+O115+#REF!+#REF!+#REF!+#REF!+#REF!+#REF!+#REF!+O129</f>
        <v>#REF!</v>
      </c>
      <c r="P91" s="24" t="e">
        <f>#REF!+#REF!+P113+P115+#REF!+#REF!+#REF!+#REF!+#REF!+#REF!+#REF!+P129</f>
        <v>#REF!</v>
      </c>
      <c r="Q91" s="24" t="e">
        <f>#REF!+#REF!+Q113+Q115+#REF!+#REF!+#REF!+#REF!+#REF!+#REF!+#REF!+Q129</f>
        <v>#REF!</v>
      </c>
      <c r="R91" s="24" t="e">
        <f>#REF!+#REF!+R113+R115+#REF!+#REF!+#REF!+#REF!+#REF!+#REF!+#REF!+R129</f>
        <v>#REF!</v>
      </c>
      <c r="S91" s="24" t="e">
        <f>#REF!+#REF!+S113+S115+#REF!+#REF!+#REF!+#REF!+#REF!+#REF!+#REF!+S129</f>
        <v>#REF!</v>
      </c>
      <c r="T91" s="24" t="e">
        <f>#REF!+#REF!+T113+T115+#REF!+#REF!+#REF!+#REF!+#REF!+#REF!+#REF!+T129</f>
        <v>#REF!</v>
      </c>
      <c r="U91" s="24" t="e">
        <f>#REF!+#REF!+U113+U115+#REF!+#REF!+#REF!+#REF!+#REF!+#REF!+#REF!+U129</f>
        <v>#REF!</v>
      </c>
      <c r="V91" s="47" t="e">
        <f>#REF!+#REF!+V113+V115+#REF!+#REF!+#REF!+#REF!+#REF!+#REF!+#REF!+V129</f>
        <v>#REF!</v>
      </c>
      <c r="W91" s="46" t="e">
        <f>V91/E91*100</f>
        <v>#REF!</v>
      </c>
    </row>
    <row r="92" spans="1:23" ht="20.25" customHeight="1" outlineLevel="3" thickBot="1">
      <c r="A92" s="8" t="s">
        <v>43</v>
      </c>
      <c r="B92" s="16">
        <v>951</v>
      </c>
      <c r="C92" s="9" t="s">
        <v>44</v>
      </c>
      <c r="D92" s="9"/>
      <c r="E92" s="10">
        <v>1658.3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48"/>
      <c r="W92" s="46"/>
    </row>
    <row r="93" spans="1:23" ht="49.5" customHeight="1" outlineLevel="5" thickBot="1">
      <c r="A93" s="8" t="s">
        <v>7</v>
      </c>
      <c r="B93" s="16">
        <v>951</v>
      </c>
      <c r="C93" s="9" t="s">
        <v>42</v>
      </c>
      <c r="D93" s="9"/>
      <c r="E93" s="10">
        <f>E94+E95+E96</f>
        <v>3212.1000000000004</v>
      </c>
      <c r="F93" s="23">
        <v>1204.8</v>
      </c>
      <c r="G93" s="7">
        <v>1204.8</v>
      </c>
      <c r="H93" s="7">
        <v>1204.8</v>
      </c>
      <c r="I93" s="7">
        <v>1204.8</v>
      </c>
      <c r="J93" s="7">
        <v>1204.8</v>
      </c>
      <c r="K93" s="7">
        <v>1204.8</v>
      </c>
      <c r="L93" s="7">
        <v>1204.8</v>
      </c>
      <c r="M93" s="7">
        <v>1204.8</v>
      </c>
      <c r="N93" s="7">
        <v>1204.8</v>
      </c>
      <c r="O93" s="7">
        <v>1204.8</v>
      </c>
      <c r="P93" s="7">
        <v>1204.8</v>
      </c>
      <c r="Q93" s="7">
        <v>1204.8</v>
      </c>
      <c r="R93" s="7">
        <v>1204.8</v>
      </c>
      <c r="S93" s="7">
        <v>1204.8</v>
      </c>
      <c r="T93" s="7">
        <v>1204.8</v>
      </c>
      <c r="U93" s="34">
        <v>1204.8</v>
      </c>
      <c r="V93" s="50">
        <v>1147.63638</v>
      </c>
      <c r="W93" s="46">
        <f>V93/E93*100</f>
        <v>35.72853833940412</v>
      </c>
    </row>
    <row r="94" spans="1:23" ht="49.5" customHeight="1" outlineLevel="6" thickBot="1">
      <c r="A94" s="100" t="s">
        <v>45</v>
      </c>
      <c r="B94" s="101">
        <v>951</v>
      </c>
      <c r="C94" s="66" t="s">
        <v>46</v>
      </c>
      <c r="D94" s="66"/>
      <c r="E94" s="69">
        <v>1849.66</v>
      </c>
      <c r="F94" s="27" t="e">
        <f>#REF!</f>
        <v>#REF!</v>
      </c>
      <c r="G94" s="27" t="e">
        <f>#REF!</f>
        <v>#REF!</v>
      </c>
      <c r="H94" s="27" t="e">
        <f>#REF!</f>
        <v>#REF!</v>
      </c>
      <c r="I94" s="27" t="e">
        <f>#REF!</f>
        <v>#REF!</v>
      </c>
      <c r="J94" s="27" t="e">
        <f>#REF!</f>
        <v>#REF!</v>
      </c>
      <c r="K94" s="27" t="e">
        <f>#REF!</f>
        <v>#REF!</v>
      </c>
      <c r="L94" s="27" t="e">
        <f>#REF!</f>
        <v>#REF!</v>
      </c>
      <c r="M94" s="27" t="e">
        <f>#REF!</f>
        <v>#REF!</v>
      </c>
      <c r="N94" s="27" t="e">
        <f>#REF!</f>
        <v>#REF!</v>
      </c>
      <c r="O94" s="27" t="e">
        <f>#REF!</f>
        <v>#REF!</v>
      </c>
      <c r="P94" s="27" t="e">
        <f>#REF!</f>
        <v>#REF!</v>
      </c>
      <c r="Q94" s="27" t="e">
        <f>#REF!</f>
        <v>#REF!</v>
      </c>
      <c r="R94" s="27" t="e">
        <f>#REF!</f>
        <v>#REF!</v>
      </c>
      <c r="S94" s="27" t="e">
        <f>#REF!</f>
        <v>#REF!</v>
      </c>
      <c r="T94" s="27" t="e">
        <f>#REF!</f>
        <v>#REF!</v>
      </c>
      <c r="U94" s="27" t="e">
        <f>#REF!</f>
        <v>#REF!</v>
      </c>
      <c r="V94" s="51" t="e">
        <f>#REF!</f>
        <v>#REF!</v>
      </c>
      <c r="W94" s="46" t="e">
        <f>V94/E94*100</f>
        <v>#REF!</v>
      </c>
    </row>
    <row r="95" spans="1:23" ht="18" customHeight="1" outlineLevel="6" thickBot="1">
      <c r="A95" s="64" t="s">
        <v>47</v>
      </c>
      <c r="B95" s="65">
        <v>951</v>
      </c>
      <c r="C95" s="66" t="s">
        <v>48</v>
      </c>
      <c r="D95" s="66"/>
      <c r="E95" s="69">
        <v>1170.44</v>
      </c>
      <c r="F95" s="4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56"/>
      <c r="W95" s="46"/>
    </row>
    <row r="96" spans="1:23" ht="19.5" customHeight="1" outlineLevel="6" thickBot="1">
      <c r="A96" s="64" t="s">
        <v>49</v>
      </c>
      <c r="B96" s="65">
        <v>951</v>
      </c>
      <c r="C96" s="66" t="s">
        <v>50</v>
      </c>
      <c r="D96" s="66"/>
      <c r="E96" s="69">
        <v>192</v>
      </c>
      <c r="F96" s="42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56"/>
      <c r="W96" s="46"/>
    </row>
    <row r="97" spans="1:23" ht="49.5" customHeight="1" outlineLevel="6" thickBot="1">
      <c r="A97" s="8" t="s">
        <v>8</v>
      </c>
      <c r="B97" s="16">
        <v>951</v>
      </c>
      <c r="C97" s="9" t="s">
        <v>42</v>
      </c>
      <c r="D97" s="9"/>
      <c r="E97" s="10">
        <f>E98</f>
        <v>5773.8</v>
      </c>
      <c r="F97" s="23">
        <v>96</v>
      </c>
      <c r="G97" s="7">
        <v>96</v>
      </c>
      <c r="H97" s="7">
        <v>96</v>
      </c>
      <c r="I97" s="7">
        <v>96</v>
      </c>
      <c r="J97" s="7">
        <v>96</v>
      </c>
      <c r="K97" s="7">
        <v>96</v>
      </c>
      <c r="L97" s="7">
        <v>96</v>
      </c>
      <c r="M97" s="7">
        <v>96</v>
      </c>
      <c r="N97" s="7">
        <v>96</v>
      </c>
      <c r="O97" s="7">
        <v>96</v>
      </c>
      <c r="P97" s="7">
        <v>96</v>
      </c>
      <c r="Q97" s="7">
        <v>96</v>
      </c>
      <c r="R97" s="7">
        <v>96</v>
      </c>
      <c r="S97" s="7">
        <v>96</v>
      </c>
      <c r="T97" s="7">
        <v>96</v>
      </c>
      <c r="U97" s="34">
        <v>96</v>
      </c>
      <c r="V97" s="50">
        <v>141</v>
      </c>
      <c r="W97" s="46">
        <f>V97/E97*100</f>
        <v>2.4420658838200144</v>
      </c>
    </row>
    <row r="98" spans="1:23" ht="49.5" customHeight="1" outlineLevel="3" thickBot="1">
      <c r="A98" s="100" t="s">
        <v>45</v>
      </c>
      <c r="B98" s="65">
        <v>951</v>
      </c>
      <c r="C98" s="66" t="s">
        <v>46</v>
      </c>
      <c r="D98" s="66"/>
      <c r="E98" s="69">
        <v>5773.8</v>
      </c>
      <c r="F98" s="28" t="e">
        <f>#REF!</f>
        <v>#REF!</v>
      </c>
      <c r="G98" s="28" t="e">
        <f>#REF!</f>
        <v>#REF!</v>
      </c>
      <c r="H98" s="28" t="e">
        <f>#REF!</f>
        <v>#REF!</v>
      </c>
      <c r="I98" s="28" t="e">
        <f>#REF!</f>
        <v>#REF!</v>
      </c>
      <c r="J98" s="28" t="e">
        <f>#REF!</f>
        <v>#REF!</v>
      </c>
      <c r="K98" s="28" t="e">
        <f>#REF!</f>
        <v>#REF!</v>
      </c>
      <c r="L98" s="28" t="e">
        <f>#REF!</f>
        <v>#REF!</v>
      </c>
      <c r="M98" s="28" t="e">
        <f>#REF!</f>
        <v>#REF!</v>
      </c>
      <c r="N98" s="28" t="e">
        <f>#REF!</f>
        <v>#REF!</v>
      </c>
      <c r="O98" s="28" t="e">
        <f>#REF!</f>
        <v>#REF!</v>
      </c>
      <c r="P98" s="28" t="e">
        <f>#REF!</f>
        <v>#REF!</v>
      </c>
      <c r="Q98" s="28" t="e">
        <f>#REF!</f>
        <v>#REF!</v>
      </c>
      <c r="R98" s="28" t="e">
        <f>#REF!</f>
        <v>#REF!</v>
      </c>
      <c r="S98" s="28" t="e">
        <f>#REF!</f>
        <v>#REF!</v>
      </c>
      <c r="T98" s="28" t="e">
        <f>#REF!</f>
        <v>#REF!</v>
      </c>
      <c r="U98" s="28" t="e">
        <f>#REF!</f>
        <v>#REF!</v>
      </c>
      <c r="V98" s="52" t="e">
        <f>#REF!</f>
        <v>#REF!</v>
      </c>
      <c r="W98" s="46" t="e">
        <f>V98/E98*100</f>
        <v>#REF!</v>
      </c>
    </row>
    <row r="99" spans="1:23" ht="18.75" customHeight="1" outlineLevel="3" thickBot="1">
      <c r="A99" s="8" t="s">
        <v>190</v>
      </c>
      <c r="B99" s="16">
        <v>951</v>
      </c>
      <c r="C99" s="9" t="s">
        <v>42</v>
      </c>
      <c r="D99" s="9"/>
      <c r="E99" s="10">
        <f>E100</f>
        <v>18.4</v>
      </c>
      <c r="F99" s="123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5"/>
      <c r="W99" s="46"/>
    </row>
    <row r="100" spans="1:23" ht="33" customHeight="1" outlineLevel="3" thickBot="1">
      <c r="A100" s="64" t="s">
        <v>191</v>
      </c>
      <c r="B100" s="65">
        <v>951</v>
      </c>
      <c r="C100" s="66" t="s">
        <v>192</v>
      </c>
      <c r="D100" s="66"/>
      <c r="E100" s="69">
        <v>18.4</v>
      </c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5"/>
      <c r="W100" s="46"/>
    </row>
    <row r="101" spans="1:23" ht="33" customHeight="1" outlineLevel="5" thickBot="1">
      <c r="A101" s="8" t="s">
        <v>9</v>
      </c>
      <c r="B101" s="16">
        <v>951</v>
      </c>
      <c r="C101" s="9" t="s">
        <v>42</v>
      </c>
      <c r="D101" s="9"/>
      <c r="E101" s="10">
        <f>E102</f>
        <v>3404.4</v>
      </c>
      <c r="F101" s="4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56"/>
      <c r="W101" s="46"/>
    </row>
    <row r="102" spans="1:23" ht="48" outlineLevel="4" thickBot="1">
      <c r="A102" s="100" t="s">
        <v>45</v>
      </c>
      <c r="B102" s="65">
        <v>951</v>
      </c>
      <c r="C102" s="66" t="s">
        <v>46</v>
      </c>
      <c r="D102" s="66"/>
      <c r="E102" s="69">
        <v>3404.4</v>
      </c>
      <c r="F102" s="29" t="e">
        <f>#REF!</f>
        <v>#REF!</v>
      </c>
      <c r="G102" s="29" t="e">
        <f>#REF!</f>
        <v>#REF!</v>
      </c>
      <c r="H102" s="29" t="e">
        <f>#REF!</f>
        <v>#REF!</v>
      </c>
      <c r="I102" s="29" t="e">
        <f>#REF!</f>
        <v>#REF!</v>
      </c>
      <c r="J102" s="29" t="e">
        <f>#REF!</f>
        <v>#REF!</v>
      </c>
      <c r="K102" s="29" t="e">
        <f>#REF!</f>
        <v>#REF!</v>
      </c>
      <c r="L102" s="29" t="e">
        <f>#REF!</f>
        <v>#REF!</v>
      </c>
      <c r="M102" s="29" t="e">
        <f>#REF!</f>
        <v>#REF!</v>
      </c>
      <c r="N102" s="29" t="e">
        <f>#REF!</f>
        <v>#REF!</v>
      </c>
      <c r="O102" s="29" t="e">
        <f>#REF!</f>
        <v>#REF!</v>
      </c>
      <c r="P102" s="29" t="e">
        <f>#REF!</f>
        <v>#REF!</v>
      </c>
      <c r="Q102" s="29" t="e">
        <f>#REF!</f>
        <v>#REF!</v>
      </c>
      <c r="R102" s="29" t="e">
        <f>#REF!</f>
        <v>#REF!</v>
      </c>
      <c r="S102" s="29" t="e">
        <f>#REF!</f>
        <v>#REF!</v>
      </c>
      <c r="T102" s="29" t="e">
        <f>#REF!</f>
        <v>#REF!</v>
      </c>
      <c r="U102" s="29" t="e">
        <f>#REF!</f>
        <v>#REF!</v>
      </c>
      <c r="V102" s="49" t="e">
        <f>#REF!</f>
        <v>#REF!</v>
      </c>
      <c r="W102" s="46" t="e">
        <f>V102/E102*100</f>
        <v>#REF!</v>
      </c>
    </row>
    <row r="103" spans="1:23" ht="32.25" outlineLevel="5" thickBot="1">
      <c r="A103" s="8" t="s">
        <v>51</v>
      </c>
      <c r="B103" s="16">
        <v>951</v>
      </c>
      <c r="C103" s="9" t="s">
        <v>52</v>
      </c>
      <c r="D103" s="9"/>
      <c r="E103" s="10">
        <v>200</v>
      </c>
      <c r="F103" s="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4"/>
      <c r="V103" s="50">
        <v>0</v>
      </c>
      <c r="W103" s="46">
        <f>V103/E103*100</f>
        <v>0</v>
      </c>
    </row>
    <row r="104" spans="1:23" ht="16.5" outlineLevel="3" thickBot="1">
      <c r="A104" s="8" t="s">
        <v>10</v>
      </c>
      <c r="B104" s="16">
        <v>951</v>
      </c>
      <c r="C104" s="9" t="s">
        <v>42</v>
      </c>
      <c r="D104" s="9"/>
      <c r="E104" s="127">
        <f>E105+E106+E107+E109+E110+E111+E112+E108</f>
        <v>34247.529</v>
      </c>
      <c r="F104" s="28" t="e">
        <f>#REF!+#REF!</f>
        <v>#REF!</v>
      </c>
      <c r="G104" s="28" t="e">
        <f>#REF!+#REF!</f>
        <v>#REF!</v>
      </c>
      <c r="H104" s="28" t="e">
        <f>#REF!+#REF!</f>
        <v>#REF!</v>
      </c>
      <c r="I104" s="28" t="e">
        <f>#REF!+#REF!</f>
        <v>#REF!</v>
      </c>
      <c r="J104" s="28" t="e">
        <f>#REF!+#REF!</f>
        <v>#REF!</v>
      </c>
      <c r="K104" s="28" t="e">
        <f>#REF!+#REF!</f>
        <v>#REF!</v>
      </c>
      <c r="L104" s="28" t="e">
        <f>#REF!+#REF!</f>
        <v>#REF!</v>
      </c>
      <c r="M104" s="28" t="e">
        <f>#REF!+#REF!</f>
        <v>#REF!</v>
      </c>
      <c r="N104" s="28" t="e">
        <f>#REF!+#REF!</f>
        <v>#REF!</v>
      </c>
      <c r="O104" s="28" t="e">
        <f>#REF!+#REF!</f>
        <v>#REF!</v>
      </c>
      <c r="P104" s="28" t="e">
        <f>#REF!+#REF!</f>
        <v>#REF!</v>
      </c>
      <c r="Q104" s="28" t="e">
        <f>#REF!+#REF!</f>
        <v>#REF!</v>
      </c>
      <c r="R104" s="28" t="e">
        <f>#REF!+#REF!</f>
        <v>#REF!</v>
      </c>
      <c r="S104" s="28" t="e">
        <f>#REF!+#REF!</f>
        <v>#REF!</v>
      </c>
      <c r="T104" s="28" t="e">
        <f>#REF!+#REF!</f>
        <v>#REF!</v>
      </c>
      <c r="U104" s="28" t="e">
        <f>#REF!+#REF!</f>
        <v>#REF!</v>
      </c>
      <c r="V104" s="54" t="e">
        <f>#REF!+#REF!</f>
        <v>#REF!</v>
      </c>
      <c r="W104" s="46" t="e">
        <f>V104/E104*100</f>
        <v>#REF!</v>
      </c>
    </row>
    <row r="105" spans="1:23" ht="19.5" customHeight="1" outlineLevel="5" thickBot="1">
      <c r="A105" s="64" t="s">
        <v>11</v>
      </c>
      <c r="B105" s="65">
        <v>951</v>
      </c>
      <c r="C105" s="66" t="s">
        <v>180</v>
      </c>
      <c r="D105" s="66"/>
      <c r="E105" s="69">
        <v>1525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48" outlineLevel="5" thickBot="1">
      <c r="A106" s="100" t="s">
        <v>45</v>
      </c>
      <c r="B106" s="65">
        <v>951</v>
      </c>
      <c r="C106" s="66" t="s">
        <v>46</v>
      </c>
      <c r="D106" s="66"/>
      <c r="E106" s="126">
        <v>10471.669</v>
      </c>
      <c r="F106" s="2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34"/>
      <c r="V106" s="50">
        <v>9539.0701</v>
      </c>
      <c r="W106" s="46">
        <f>V106/E106*100</f>
        <v>91.09407583452075</v>
      </c>
    </row>
    <row r="107" spans="1:23" ht="33.75" customHeight="1" outlineLevel="4" thickBot="1">
      <c r="A107" s="64" t="s">
        <v>53</v>
      </c>
      <c r="B107" s="65">
        <v>951</v>
      </c>
      <c r="C107" s="66" t="s">
        <v>54</v>
      </c>
      <c r="D107" s="66"/>
      <c r="E107" s="69">
        <v>299</v>
      </c>
      <c r="F107" s="29" t="e">
        <f>#REF!</f>
        <v>#REF!</v>
      </c>
      <c r="G107" s="29" t="e">
        <f>#REF!</f>
        <v>#REF!</v>
      </c>
      <c r="H107" s="29" t="e">
        <f>#REF!</f>
        <v>#REF!</v>
      </c>
      <c r="I107" s="29" t="e">
        <f>#REF!</f>
        <v>#REF!</v>
      </c>
      <c r="J107" s="29" t="e">
        <f>#REF!</f>
        <v>#REF!</v>
      </c>
      <c r="K107" s="29" t="e">
        <f>#REF!</f>
        <v>#REF!</v>
      </c>
      <c r="L107" s="29" t="e">
        <f>#REF!</f>
        <v>#REF!</v>
      </c>
      <c r="M107" s="29" t="e">
        <f>#REF!</f>
        <v>#REF!</v>
      </c>
      <c r="N107" s="29" t="e">
        <f>#REF!</f>
        <v>#REF!</v>
      </c>
      <c r="O107" s="29" t="e">
        <f>#REF!</f>
        <v>#REF!</v>
      </c>
      <c r="P107" s="29" t="e">
        <f>#REF!</f>
        <v>#REF!</v>
      </c>
      <c r="Q107" s="29" t="e">
        <f>#REF!</f>
        <v>#REF!</v>
      </c>
      <c r="R107" s="29" t="e">
        <f>#REF!</f>
        <v>#REF!</v>
      </c>
      <c r="S107" s="29" t="e">
        <f>#REF!</f>
        <v>#REF!</v>
      </c>
      <c r="T107" s="29" t="e">
        <f>#REF!</f>
        <v>#REF!</v>
      </c>
      <c r="U107" s="29" t="e">
        <f>#REF!</f>
        <v>#REF!</v>
      </c>
      <c r="V107" s="53" t="e">
        <f>#REF!</f>
        <v>#REF!</v>
      </c>
      <c r="W107" s="46" t="e">
        <f>V107/E107*100</f>
        <v>#REF!</v>
      </c>
    </row>
    <row r="108" spans="1:23" ht="33.75" customHeight="1" outlineLevel="4" thickBot="1">
      <c r="A108" s="64" t="s">
        <v>181</v>
      </c>
      <c r="B108" s="65">
        <v>951</v>
      </c>
      <c r="C108" s="66" t="s">
        <v>182</v>
      </c>
      <c r="D108" s="66"/>
      <c r="E108" s="69">
        <v>300</v>
      </c>
      <c r="F108" s="4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60"/>
      <c r="W108" s="46"/>
    </row>
    <row r="109" spans="1:23" ht="32.25" outlineLevel="5" thickBot="1">
      <c r="A109" s="64" t="s">
        <v>55</v>
      </c>
      <c r="B109" s="65">
        <v>951</v>
      </c>
      <c r="C109" s="66" t="s">
        <v>56</v>
      </c>
      <c r="D109" s="66"/>
      <c r="E109" s="69">
        <v>19458.46</v>
      </c>
      <c r="F109" s="2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34"/>
      <c r="V109" s="50">
        <v>1067.9833</v>
      </c>
      <c r="W109" s="46">
        <f>V109/E109*100</f>
        <v>5.488529410857797</v>
      </c>
    </row>
    <row r="110" spans="1:23" ht="32.25" outlineLevel="6" thickBot="1">
      <c r="A110" s="70" t="s">
        <v>57</v>
      </c>
      <c r="B110" s="65">
        <v>951</v>
      </c>
      <c r="C110" s="66" t="s">
        <v>58</v>
      </c>
      <c r="D110" s="66"/>
      <c r="E110" s="69">
        <v>1003.4</v>
      </c>
      <c r="F110" s="63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56"/>
      <c r="W110" s="46"/>
    </row>
    <row r="111" spans="1:23" ht="34.5" customHeight="1" outlineLevel="6" thickBot="1">
      <c r="A111" s="70" t="s">
        <v>59</v>
      </c>
      <c r="B111" s="65">
        <v>951</v>
      </c>
      <c r="C111" s="66" t="s">
        <v>60</v>
      </c>
      <c r="D111" s="66"/>
      <c r="E111" s="69">
        <v>538</v>
      </c>
      <c r="F111" s="63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56"/>
      <c r="W111" s="46"/>
    </row>
    <row r="112" spans="1:23" ht="34.5" customHeight="1" outlineLevel="6" thickBot="1">
      <c r="A112" s="70" t="s">
        <v>61</v>
      </c>
      <c r="B112" s="65">
        <v>951</v>
      </c>
      <c r="C112" s="66" t="s">
        <v>62</v>
      </c>
      <c r="D112" s="66"/>
      <c r="E112" s="69">
        <v>652</v>
      </c>
      <c r="F112" s="63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56"/>
      <c r="W112" s="46"/>
    </row>
    <row r="113" spans="1:23" ht="18" customHeight="1" outlineLevel="6" thickBot="1">
      <c r="A113" s="26" t="s">
        <v>26</v>
      </c>
      <c r="B113" s="16">
        <v>951</v>
      </c>
      <c r="C113" s="9" t="s">
        <v>42</v>
      </c>
      <c r="D113" s="72" t="s">
        <v>3</v>
      </c>
      <c r="E113" s="27">
        <f>E114</f>
        <v>1580.48</v>
      </c>
      <c r="F113" s="25" t="e">
        <f>#REF!+#REF!</f>
        <v>#REF!</v>
      </c>
      <c r="G113" s="25" t="e">
        <f>#REF!+#REF!</f>
        <v>#REF!</v>
      </c>
      <c r="H113" s="25" t="e">
        <f>#REF!+#REF!</f>
        <v>#REF!</v>
      </c>
      <c r="I113" s="25" t="e">
        <f>#REF!+#REF!</f>
        <v>#REF!</v>
      </c>
      <c r="J113" s="25" t="e">
        <f>#REF!+#REF!</f>
        <v>#REF!</v>
      </c>
      <c r="K113" s="25" t="e">
        <f>#REF!+#REF!</f>
        <v>#REF!</v>
      </c>
      <c r="L113" s="25" t="e">
        <f>#REF!+#REF!</f>
        <v>#REF!</v>
      </c>
      <c r="M113" s="25" t="e">
        <f>#REF!+#REF!</f>
        <v>#REF!</v>
      </c>
      <c r="N113" s="25" t="e">
        <f>#REF!+#REF!</f>
        <v>#REF!</v>
      </c>
      <c r="O113" s="25" t="e">
        <f>#REF!+#REF!</f>
        <v>#REF!</v>
      </c>
      <c r="P113" s="25" t="e">
        <f>#REF!+#REF!</f>
        <v>#REF!</v>
      </c>
      <c r="Q113" s="25" t="e">
        <f>#REF!+#REF!</f>
        <v>#REF!</v>
      </c>
      <c r="R113" s="25" t="e">
        <f>#REF!+#REF!</f>
        <v>#REF!</v>
      </c>
      <c r="S113" s="25" t="e">
        <f>#REF!+#REF!</f>
        <v>#REF!</v>
      </c>
      <c r="T113" s="25" t="e">
        <f>#REF!+#REF!</f>
        <v>#REF!</v>
      </c>
      <c r="U113" s="25" t="e">
        <f>#REF!+#REF!</f>
        <v>#REF!</v>
      </c>
      <c r="V113" s="55" t="e">
        <f>#REF!+#REF!</f>
        <v>#REF!</v>
      </c>
      <c r="W113" s="46" t="e">
        <f aca="true" t="shared" si="0" ref="W113:W122">V113/E113*100</f>
        <v>#REF!</v>
      </c>
    </row>
    <row r="114" spans="1:23" ht="33.75" customHeight="1" outlineLevel="4" thickBot="1">
      <c r="A114" s="102" t="s">
        <v>16</v>
      </c>
      <c r="B114" s="65">
        <v>951</v>
      </c>
      <c r="C114" s="66" t="s">
        <v>71</v>
      </c>
      <c r="D114" s="71" t="s">
        <v>3</v>
      </c>
      <c r="E114" s="103">
        <v>1580.48</v>
      </c>
      <c r="F114" s="29" t="e">
        <f>#REF!</f>
        <v>#REF!</v>
      </c>
      <c r="G114" s="29" t="e">
        <f>#REF!</f>
        <v>#REF!</v>
      </c>
      <c r="H114" s="29" t="e">
        <f>#REF!</f>
        <v>#REF!</v>
      </c>
      <c r="I114" s="29" t="e">
        <f>#REF!</f>
        <v>#REF!</v>
      </c>
      <c r="J114" s="29" t="e">
        <f>#REF!</f>
        <v>#REF!</v>
      </c>
      <c r="K114" s="29" t="e">
        <f>#REF!</f>
        <v>#REF!</v>
      </c>
      <c r="L114" s="29" t="e">
        <f>#REF!</f>
        <v>#REF!</v>
      </c>
      <c r="M114" s="29" t="e">
        <f>#REF!</f>
        <v>#REF!</v>
      </c>
      <c r="N114" s="29" t="e">
        <f>#REF!</f>
        <v>#REF!</v>
      </c>
      <c r="O114" s="29" t="e">
        <f>#REF!</f>
        <v>#REF!</v>
      </c>
      <c r="P114" s="29" t="e">
        <f>#REF!</f>
        <v>#REF!</v>
      </c>
      <c r="Q114" s="29" t="e">
        <f>#REF!</f>
        <v>#REF!</v>
      </c>
      <c r="R114" s="29" t="e">
        <f>#REF!</f>
        <v>#REF!</v>
      </c>
      <c r="S114" s="29" t="e">
        <f>#REF!</f>
        <v>#REF!</v>
      </c>
      <c r="T114" s="29" t="e">
        <f>#REF!</f>
        <v>#REF!</v>
      </c>
      <c r="U114" s="29" t="e">
        <f>#REF!</f>
        <v>#REF!</v>
      </c>
      <c r="V114" s="53" t="e">
        <f>#REF!</f>
        <v>#REF!</v>
      </c>
      <c r="W114" s="46" t="e">
        <f t="shared" si="0"/>
        <v>#REF!</v>
      </c>
    </row>
    <row r="115" spans="1:23" ht="33" customHeight="1" outlineLevel="6" thickBot="1">
      <c r="A115" s="8" t="s">
        <v>12</v>
      </c>
      <c r="B115" s="16">
        <v>951</v>
      </c>
      <c r="C115" s="9" t="s">
        <v>42</v>
      </c>
      <c r="D115" s="9"/>
      <c r="E115" s="10">
        <f>E116</f>
        <v>108.75</v>
      </c>
      <c r="F115" s="25" t="e">
        <f>#REF!+#REF!</f>
        <v>#REF!</v>
      </c>
      <c r="G115" s="25" t="e">
        <f>#REF!+#REF!</f>
        <v>#REF!</v>
      </c>
      <c r="H115" s="25" t="e">
        <f>#REF!+#REF!</f>
        <v>#REF!</v>
      </c>
      <c r="I115" s="25" t="e">
        <f>#REF!+#REF!</f>
        <v>#REF!</v>
      </c>
      <c r="J115" s="25" t="e">
        <f>#REF!+#REF!</f>
        <v>#REF!</v>
      </c>
      <c r="K115" s="25" t="e">
        <f>#REF!+#REF!</f>
        <v>#REF!</v>
      </c>
      <c r="L115" s="25" t="e">
        <f>#REF!+#REF!</f>
        <v>#REF!</v>
      </c>
      <c r="M115" s="25" t="e">
        <f>#REF!+#REF!</f>
        <v>#REF!</v>
      </c>
      <c r="N115" s="25" t="e">
        <f>#REF!+#REF!</f>
        <v>#REF!</v>
      </c>
      <c r="O115" s="25" t="e">
        <f>#REF!+#REF!</f>
        <v>#REF!</v>
      </c>
      <c r="P115" s="25" t="e">
        <f>#REF!+#REF!</f>
        <v>#REF!</v>
      </c>
      <c r="Q115" s="25" t="e">
        <f>#REF!+#REF!</f>
        <v>#REF!</v>
      </c>
      <c r="R115" s="25" t="e">
        <f>#REF!+#REF!</f>
        <v>#REF!</v>
      </c>
      <c r="S115" s="25" t="e">
        <f>#REF!+#REF!</f>
        <v>#REF!</v>
      </c>
      <c r="T115" s="25" t="e">
        <f>#REF!+#REF!</f>
        <v>#REF!</v>
      </c>
      <c r="U115" s="25" t="e">
        <f>#REF!+#REF!</f>
        <v>#REF!</v>
      </c>
      <c r="V115" s="55" t="e">
        <f>#REF!+#REF!</f>
        <v>#REF!</v>
      </c>
      <c r="W115" s="46" t="e">
        <f t="shared" si="0"/>
        <v>#REF!</v>
      </c>
    </row>
    <row r="116" spans="1:23" ht="48" outlineLevel="6" thickBot="1">
      <c r="A116" s="64" t="s">
        <v>72</v>
      </c>
      <c r="B116" s="65">
        <v>951</v>
      </c>
      <c r="C116" s="66" t="s">
        <v>73</v>
      </c>
      <c r="D116" s="66"/>
      <c r="E116" s="69">
        <v>108.75</v>
      </c>
      <c r="F116" s="2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4"/>
      <c r="V116" s="50">
        <v>0</v>
      </c>
      <c r="W116" s="46">
        <f t="shared" si="0"/>
        <v>0</v>
      </c>
    </row>
    <row r="117" spans="1:23" ht="16.5" outlineLevel="5" thickBot="1">
      <c r="A117" s="8" t="s">
        <v>13</v>
      </c>
      <c r="B117" s="16">
        <v>951</v>
      </c>
      <c r="C117" s="9" t="s">
        <v>42</v>
      </c>
      <c r="D117" s="9"/>
      <c r="E117" s="10">
        <f>E118</f>
        <v>150</v>
      </c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4"/>
      <c r="V117" s="50">
        <v>110.26701</v>
      </c>
      <c r="W117" s="46">
        <f t="shared" si="0"/>
        <v>73.51134</v>
      </c>
    </row>
    <row r="118" spans="1:23" ht="33" customHeight="1" outlineLevel="5" thickBot="1">
      <c r="A118" s="70" t="s">
        <v>77</v>
      </c>
      <c r="B118" s="65">
        <v>951</v>
      </c>
      <c r="C118" s="66" t="s">
        <v>78</v>
      </c>
      <c r="D118" s="66"/>
      <c r="E118" s="69">
        <v>150</v>
      </c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4"/>
      <c r="V118" s="50">
        <v>2639.87191</v>
      </c>
      <c r="W118" s="46">
        <f t="shared" si="0"/>
        <v>1759.9146066666667</v>
      </c>
    </row>
    <row r="119" spans="1:23" ht="20.25" customHeight="1" outlineLevel="5" thickBot="1">
      <c r="A119" s="8" t="s">
        <v>163</v>
      </c>
      <c r="B119" s="16">
        <v>951</v>
      </c>
      <c r="C119" s="9" t="s">
        <v>42</v>
      </c>
      <c r="D119" s="9"/>
      <c r="E119" s="10">
        <f>E120</f>
        <v>0.31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/>
      <c r="W119" s="46"/>
    </row>
    <row r="120" spans="1:23" ht="53.25" customHeight="1" outlineLevel="5" thickBot="1">
      <c r="A120" s="70" t="s">
        <v>164</v>
      </c>
      <c r="B120" s="65">
        <v>951</v>
      </c>
      <c r="C120" s="66" t="s">
        <v>165</v>
      </c>
      <c r="D120" s="66"/>
      <c r="E120" s="69">
        <v>0.31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/>
      <c r="W120" s="46"/>
    </row>
    <row r="121" spans="1:23" ht="19.5" outlineLevel="6" thickBot="1">
      <c r="A121" s="8" t="s">
        <v>14</v>
      </c>
      <c r="B121" s="16">
        <v>951</v>
      </c>
      <c r="C121" s="9" t="s">
        <v>4</v>
      </c>
      <c r="D121" s="9"/>
      <c r="E121" s="10">
        <f>E122</f>
        <v>1445</v>
      </c>
      <c r="F121" s="21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32"/>
      <c r="V121" s="50">
        <v>0</v>
      </c>
      <c r="W121" s="46">
        <f t="shared" si="0"/>
        <v>0</v>
      </c>
    </row>
    <row r="122" spans="1:23" ht="48" outlineLevel="6" thickBot="1">
      <c r="A122" s="100" t="s">
        <v>45</v>
      </c>
      <c r="B122" s="101">
        <v>951</v>
      </c>
      <c r="C122" s="66" t="s">
        <v>46</v>
      </c>
      <c r="D122" s="66"/>
      <c r="E122" s="69">
        <v>1445</v>
      </c>
      <c r="F122" s="27" t="e">
        <f>#REF!</f>
        <v>#REF!</v>
      </c>
      <c r="G122" s="27" t="e">
        <f>#REF!</f>
        <v>#REF!</v>
      </c>
      <c r="H122" s="27" t="e">
        <f>#REF!</f>
        <v>#REF!</v>
      </c>
      <c r="I122" s="27" t="e">
        <f>#REF!</f>
        <v>#REF!</v>
      </c>
      <c r="J122" s="27" t="e">
        <f>#REF!</f>
        <v>#REF!</v>
      </c>
      <c r="K122" s="27" t="e">
        <f>#REF!</f>
        <v>#REF!</v>
      </c>
      <c r="L122" s="27" t="e">
        <f>#REF!</f>
        <v>#REF!</v>
      </c>
      <c r="M122" s="27" t="e">
        <f>#REF!</f>
        <v>#REF!</v>
      </c>
      <c r="N122" s="27" t="e">
        <f>#REF!</f>
        <v>#REF!</v>
      </c>
      <c r="O122" s="27" t="e">
        <f>#REF!</f>
        <v>#REF!</v>
      </c>
      <c r="P122" s="27" t="e">
        <f>#REF!</f>
        <v>#REF!</v>
      </c>
      <c r="Q122" s="27" t="e">
        <f>#REF!</f>
        <v>#REF!</v>
      </c>
      <c r="R122" s="27" t="e">
        <f>#REF!</f>
        <v>#REF!</v>
      </c>
      <c r="S122" s="27" t="e">
        <f>#REF!</f>
        <v>#REF!</v>
      </c>
      <c r="T122" s="27" t="e">
        <f>#REF!</f>
        <v>#REF!</v>
      </c>
      <c r="U122" s="27" t="e">
        <f>#REF!</f>
        <v>#REF!</v>
      </c>
      <c r="V122" s="51" t="e">
        <f>#REF!</f>
        <v>#REF!</v>
      </c>
      <c r="W122" s="46" t="e">
        <f t="shared" si="0"/>
        <v>#REF!</v>
      </c>
    </row>
    <row r="123" spans="1:23" ht="19.5" outlineLevel="6" thickBot="1">
      <c r="A123" s="8" t="s">
        <v>15</v>
      </c>
      <c r="B123" s="16">
        <v>951</v>
      </c>
      <c r="C123" s="9" t="s">
        <v>42</v>
      </c>
      <c r="D123" s="9"/>
      <c r="E123" s="10">
        <f>E124</f>
        <v>492</v>
      </c>
      <c r="F123" s="58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56"/>
      <c r="W123" s="46"/>
    </row>
    <row r="124" spans="1:23" ht="32.25" outlineLevel="6" thickBot="1">
      <c r="A124" s="64" t="s">
        <v>111</v>
      </c>
      <c r="B124" s="65">
        <v>951</v>
      </c>
      <c r="C124" s="66" t="s">
        <v>112</v>
      </c>
      <c r="D124" s="66"/>
      <c r="E124" s="69">
        <v>492</v>
      </c>
      <c r="F124" s="28" t="e">
        <f>#REF!</f>
        <v>#REF!</v>
      </c>
      <c r="G124" s="28" t="e">
        <f>#REF!</f>
        <v>#REF!</v>
      </c>
      <c r="H124" s="28" t="e">
        <f>#REF!</f>
        <v>#REF!</v>
      </c>
      <c r="I124" s="28" t="e">
        <f>#REF!</f>
        <v>#REF!</v>
      </c>
      <c r="J124" s="28" t="e">
        <f>#REF!</f>
        <v>#REF!</v>
      </c>
      <c r="K124" s="28" t="e">
        <f>#REF!</f>
        <v>#REF!</v>
      </c>
      <c r="L124" s="28" t="e">
        <f>#REF!</f>
        <v>#REF!</v>
      </c>
      <c r="M124" s="28" t="e">
        <f>#REF!</f>
        <v>#REF!</v>
      </c>
      <c r="N124" s="28" t="e">
        <f>#REF!</f>
        <v>#REF!</v>
      </c>
      <c r="O124" s="28" t="e">
        <f>#REF!</f>
        <v>#REF!</v>
      </c>
      <c r="P124" s="28" t="e">
        <f>#REF!</f>
        <v>#REF!</v>
      </c>
      <c r="Q124" s="28" t="e">
        <f>#REF!</f>
        <v>#REF!</v>
      </c>
      <c r="R124" s="28" t="e">
        <f>#REF!</f>
        <v>#REF!</v>
      </c>
      <c r="S124" s="28" t="e">
        <f>#REF!</f>
        <v>#REF!</v>
      </c>
      <c r="T124" s="28" t="e">
        <f>#REF!</f>
        <v>#REF!</v>
      </c>
      <c r="U124" s="28" t="e">
        <f>#REF!</f>
        <v>#REF!</v>
      </c>
      <c r="V124" s="52" t="e">
        <f>#REF!</f>
        <v>#REF!</v>
      </c>
      <c r="W124" s="46" t="e">
        <f aca="true" t="shared" si="1" ref="W124:W130">V124/E124*100</f>
        <v>#REF!</v>
      </c>
    </row>
    <row r="125" spans="1:23" ht="32.25" outlineLevel="6" thickBot="1">
      <c r="A125" s="73" t="s">
        <v>19</v>
      </c>
      <c r="B125" s="16">
        <v>951</v>
      </c>
      <c r="C125" s="9" t="s">
        <v>42</v>
      </c>
      <c r="D125" s="9"/>
      <c r="E125" s="10">
        <f>E126</f>
        <v>1900</v>
      </c>
      <c r="F125" s="29" t="e">
        <f>#REF!</f>
        <v>#REF!</v>
      </c>
      <c r="G125" s="29" t="e">
        <f>#REF!</f>
        <v>#REF!</v>
      </c>
      <c r="H125" s="29" t="e">
        <f>#REF!</f>
        <v>#REF!</v>
      </c>
      <c r="I125" s="29" t="e">
        <f>#REF!</f>
        <v>#REF!</v>
      </c>
      <c r="J125" s="29" t="e">
        <f>#REF!</f>
        <v>#REF!</v>
      </c>
      <c r="K125" s="29" t="e">
        <f>#REF!</f>
        <v>#REF!</v>
      </c>
      <c r="L125" s="29" t="e">
        <f>#REF!</f>
        <v>#REF!</v>
      </c>
      <c r="M125" s="29" t="e">
        <f>#REF!</f>
        <v>#REF!</v>
      </c>
      <c r="N125" s="29" t="e">
        <f>#REF!</f>
        <v>#REF!</v>
      </c>
      <c r="O125" s="29" t="e">
        <f>#REF!</f>
        <v>#REF!</v>
      </c>
      <c r="P125" s="29" t="e">
        <f>#REF!</f>
        <v>#REF!</v>
      </c>
      <c r="Q125" s="29" t="e">
        <f>#REF!</f>
        <v>#REF!</v>
      </c>
      <c r="R125" s="29" t="e">
        <f>#REF!</f>
        <v>#REF!</v>
      </c>
      <c r="S125" s="29" t="e">
        <f>#REF!</f>
        <v>#REF!</v>
      </c>
      <c r="T125" s="29" t="e">
        <f>#REF!</f>
        <v>#REF!</v>
      </c>
      <c r="U125" s="29" t="e">
        <f>#REF!</f>
        <v>#REF!</v>
      </c>
      <c r="V125" s="49" t="e">
        <f>#REF!</f>
        <v>#REF!</v>
      </c>
      <c r="W125" s="46" t="e">
        <f t="shared" si="1"/>
        <v>#REF!</v>
      </c>
    </row>
    <row r="126" spans="1:23" ht="32.25" customHeight="1" outlineLevel="6" thickBot="1">
      <c r="A126" s="70" t="s">
        <v>120</v>
      </c>
      <c r="B126" s="65">
        <v>951</v>
      </c>
      <c r="C126" s="66" t="s">
        <v>121</v>
      </c>
      <c r="D126" s="66"/>
      <c r="E126" s="69">
        <v>1900</v>
      </c>
      <c r="F126" s="27" t="e">
        <f>#REF!</f>
        <v>#REF!</v>
      </c>
      <c r="G126" s="27" t="e">
        <f>#REF!</f>
        <v>#REF!</v>
      </c>
      <c r="H126" s="27" t="e">
        <f>#REF!</f>
        <v>#REF!</v>
      </c>
      <c r="I126" s="27" t="e">
        <f>#REF!</f>
        <v>#REF!</v>
      </c>
      <c r="J126" s="27" t="e">
        <f>#REF!</f>
        <v>#REF!</v>
      </c>
      <c r="K126" s="27" t="e">
        <f>#REF!</f>
        <v>#REF!</v>
      </c>
      <c r="L126" s="27" t="e">
        <f>#REF!</f>
        <v>#REF!</v>
      </c>
      <c r="M126" s="27" t="e">
        <f>#REF!</f>
        <v>#REF!</v>
      </c>
      <c r="N126" s="27" t="e">
        <f>#REF!</f>
        <v>#REF!</v>
      </c>
      <c r="O126" s="27" t="e">
        <f>#REF!</f>
        <v>#REF!</v>
      </c>
      <c r="P126" s="27" t="e">
        <f>#REF!</f>
        <v>#REF!</v>
      </c>
      <c r="Q126" s="27" t="e">
        <f>#REF!</f>
        <v>#REF!</v>
      </c>
      <c r="R126" s="27" t="e">
        <f>#REF!</f>
        <v>#REF!</v>
      </c>
      <c r="S126" s="27" t="e">
        <f>#REF!</f>
        <v>#REF!</v>
      </c>
      <c r="T126" s="27" t="e">
        <f>#REF!</f>
        <v>#REF!</v>
      </c>
      <c r="U126" s="27" t="e">
        <f>#REF!</f>
        <v>#REF!</v>
      </c>
      <c r="V126" s="51" t="e">
        <f>#REF!</f>
        <v>#REF!</v>
      </c>
      <c r="W126" s="46" t="e">
        <f t="shared" si="1"/>
        <v>#REF!</v>
      </c>
    </row>
    <row r="127" spans="1:23" ht="18.75" customHeight="1" outlineLevel="6" thickBot="1">
      <c r="A127" s="8" t="s">
        <v>24</v>
      </c>
      <c r="B127" s="16">
        <v>951</v>
      </c>
      <c r="C127" s="9" t="s">
        <v>42</v>
      </c>
      <c r="D127" s="9"/>
      <c r="E127" s="10">
        <f>E128</f>
        <v>50</v>
      </c>
      <c r="F127" s="22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33"/>
      <c r="V127" s="50">
        <v>48.715</v>
      </c>
      <c r="W127" s="46">
        <f t="shared" si="1"/>
        <v>97.43</v>
      </c>
    </row>
    <row r="128" spans="1:23" ht="48.75" customHeight="1" outlineLevel="6" thickBot="1">
      <c r="A128" s="64" t="s">
        <v>122</v>
      </c>
      <c r="B128" s="65">
        <v>951</v>
      </c>
      <c r="C128" s="66" t="s">
        <v>123</v>
      </c>
      <c r="D128" s="66"/>
      <c r="E128" s="69">
        <v>50</v>
      </c>
      <c r="F128" s="27" t="e">
        <f>#REF!</f>
        <v>#REF!</v>
      </c>
      <c r="G128" s="27" t="e">
        <f>#REF!</f>
        <v>#REF!</v>
      </c>
      <c r="H128" s="27" t="e">
        <f>#REF!</f>
        <v>#REF!</v>
      </c>
      <c r="I128" s="27" t="e">
        <f>#REF!</f>
        <v>#REF!</v>
      </c>
      <c r="J128" s="27" t="e">
        <f>#REF!</f>
        <v>#REF!</v>
      </c>
      <c r="K128" s="27" t="e">
        <f>#REF!</f>
        <v>#REF!</v>
      </c>
      <c r="L128" s="27" t="e">
        <f>#REF!</f>
        <v>#REF!</v>
      </c>
      <c r="M128" s="27" t="e">
        <f>#REF!</f>
        <v>#REF!</v>
      </c>
      <c r="N128" s="27" t="e">
        <f>#REF!</f>
        <v>#REF!</v>
      </c>
      <c r="O128" s="27" t="e">
        <f>#REF!</f>
        <v>#REF!</v>
      </c>
      <c r="P128" s="27" t="e">
        <f>#REF!</f>
        <v>#REF!</v>
      </c>
      <c r="Q128" s="27" t="e">
        <f>#REF!</f>
        <v>#REF!</v>
      </c>
      <c r="R128" s="27" t="e">
        <f>#REF!</f>
        <v>#REF!</v>
      </c>
      <c r="S128" s="27" t="e">
        <f>#REF!</f>
        <v>#REF!</v>
      </c>
      <c r="T128" s="27" t="e">
        <f>#REF!</f>
        <v>#REF!</v>
      </c>
      <c r="U128" s="27" t="e">
        <f>#REF!</f>
        <v>#REF!</v>
      </c>
      <c r="V128" s="51" t="e">
        <f>#REF!</f>
        <v>#REF!</v>
      </c>
      <c r="W128" s="46" t="e">
        <f t="shared" si="1"/>
        <v>#REF!</v>
      </c>
    </row>
    <row r="129" spans="1:23" ht="18" customHeight="1" outlineLevel="6" thickBot="1">
      <c r="A129" s="8" t="s">
        <v>124</v>
      </c>
      <c r="B129" s="16">
        <v>951</v>
      </c>
      <c r="C129" s="9" t="s">
        <v>42</v>
      </c>
      <c r="D129" s="9"/>
      <c r="E129" s="10">
        <f>E130</f>
        <v>10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 t="e">
        <f>#REF!</f>
        <v>#REF!</v>
      </c>
      <c r="P129" s="25" t="e">
        <f>#REF!</f>
        <v>#REF!</v>
      </c>
      <c r="Q129" s="25" t="e">
        <f>#REF!</f>
        <v>#REF!</v>
      </c>
      <c r="R129" s="25" t="e">
        <f>#REF!</f>
        <v>#REF!</v>
      </c>
      <c r="S129" s="25" t="e">
        <f>#REF!</f>
        <v>#REF!</v>
      </c>
      <c r="T129" s="25" t="e">
        <f>#REF!</f>
        <v>#REF!</v>
      </c>
      <c r="U129" s="25" t="e">
        <f>#REF!</f>
        <v>#REF!</v>
      </c>
      <c r="V129" s="55" t="e">
        <f>#REF!</f>
        <v>#REF!</v>
      </c>
      <c r="W129" s="46" t="e">
        <f t="shared" si="1"/>
        <v>#REF!</v>
      </c>
    </row>
    <row r="130" spans="1:23" ht="32.25" outlineLevel="6" thickBot="1">
      <c r="A130" s="64" t="s">
        <v>125</v>
      </c>
      <c r="B130" s="65">
        <v>951</v>
      </c>
      <c r="C130" s="66" t="s">
        <v>126</v>
      </c>
      <c r="D130" s="66"/>
      <c r="E130" s="69">
        <v>10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53" t="e">
        <f>#REF!</f>
        <v>#REF!</v>
      </c>
      <c r="W130" s="46" t="e">
        <f t="shared" si="1"/>
        <v>#REF!</v>
      </c>
    </row>
    <row r="131" spans="1:23" ht="33.75" customHeight="1" outlineLevel="6" thickBot="1">
      <c r="A131" s="73" t="s">
        <v>25</v>
      </c>
      <c r="B131" s="16">
        <v>951</v>
      </c>
      <c r="C131" s="9" t="s">
        <v>42</v>
      </c>
      <c r="D131" s="9"/>
      <c r="E131" s="10">
        <f>E132</f>
        <v>19519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60"/>
      <c r="W131" s="46"/>
    </row>
    <row r="132" spans="1:23" ht="33.75" customHeight="1" outlineLevel="6" thickBot="1">
      <c r="A132" s="64" t="s">
        <v>127</v>
      </c>
      <c r="B132" s="65">
        <v>951</v>
      </c>
      <c r="C132" s="66" t="s">
        <v>128</v>
      </c>
      <c r="D132" s="66"/>
      <c r="E132" s="69">
        <v>19519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60"/>
      <c r="W132" s="46"/>
    </row>
    <row r="133" spans="1:23" ht="26.25" outlineLevel="6" thickBot="1">
      <c r="A133" s="84" t="s">
        <v>23</v>
      </c>
      <c r="B133" s="81" t="s">
        <v>22</v>
      </c>
      <c r="C133" s="81" t="s">
        <v>41</v>
      </c>
      <c r="D133" s="82"/>
      <c r="E133" s="83">
        <f>E134</f>
        <v>2590</v>
      </c>
      <c r="F133" s="24" t="e">
        <f>#REF!+#REF!</f>
        <v>#REF!</v>
      </c>
      <c r="G133" s="24" t="e">
        <f>#REF!+#REF!</f>
        <v>#REF!</v>
      </c>
      <c r="H133" s="24" t="e">
        <f>#REF!+#REF!</f>
        <v>#REF!</v>
      </c>
      <c r="I133" s="24" t="e">
        <f>#REF!+#REF!</f>
        <v>#REF!</v>
      </c>
      <c r="J133" s="24" t="e">
        <f>#REF!+#REF!</f>
        <v>#REF!</v>
      </c>
      <c r="K133" s="24" t="e">
        <f>#REF!+#REF!</f>
        <v>#REF!</v>
      </c>
      <c r="L133" s="24" t="e">
        <f>#REF!+#REF!</f>
        <v>#REF!</v>
      </c>
      <c r="M133" s="24" t="e">
        <f>#REF!+#REF!</f>
        <v>#REF!</v>
      </c>
      <c r="N133" s="24" t="e">
        <f>#REF!+#REF!</f>
        <v>#REF!</v>
      </c>
      <c r="O133" s="24" t="e">
        <f>#REF!+#REF!</f>
        <v>#REF!</v>
      </c>
      <c r="P133" s="24" t="e">
        <f>#REF!+#REF!</f>
        <v>#REF!</v>
      </c>
      <c r="Q133" s="24" t="e">
        <f>#REF!+#REF!</f>
        <v>#REF!</v>
      </c>
      <c r="R133" s="24" t="e">
        <f>#REF!+#REF!</f>
        <v>#REF!</v>
      </c>
      <c r="S133" s="24" t="e">
        <f>#REF!+#REF!</f>
        <v>#REF!</v>
      </c>
      <c r="T133" s="24" t="e">
        <f>#REF!+#REF!</f>
        <v>#REF!</v>
      </c>
      <c r="U133" s="24" t="e">
        <f>#REF!+#REF!</f>
        <v>#REF!</v>
      </c>
      <c r="V133" s="47" t="e">
        <f>#REF!+#REF!</f>
        <v>#REF!</v>
      </c>
      <c r="W133" s="46" t="e">
        <f>V133/E133*100</f>
        <v>#REF!</v>
      </c>
    </row>
    <row r="134" spans="1:23" ht="16.5" outlineLevel="6" thickBot="1">
      <c r="A134" s="8" t="s">
        <v>17</v>
      </c>
      <c r="B134" s="16">
        <v>953</v>
      </c>
      <c r="C134" s="9" t="s">
        <v>42</v>
      </c>
      <c r="D134" s="9"/>
      <c r="E134" s="10">
        <f>E135</f>
        <v>2590</v>
      </c>
      <c r="F134" s="4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56"/>
      <c r="W134" s="46"/>
    </row>
    <row r="135" spans="1:23" ht="49.5" customHeight="1" outlineLevel="6">
      <c r="A135" s="70" t="s">
        <v>157</v>
      </c>
      <c r="B135" s="65">
        <v>953</v>
      </c>
      <c r="C135" s="66" t="s">
        <v>158</v>
      </c>
      <c r="D135" s="66"/>
      <c r="E135" s="69">
        <v>2590</v>
      </c>
      <c r="F135" s="4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6"/>
      <c r="W135" s="46"/>
    </row>
    <row r="136" spans="1:23" ht="18.75">
      <c r="A136" s="38" t="s">
        <v>5</v>
      </c>
      <c r="B136" s="38"/>
      <c r="C136" s="38"/>
      <c r="D136" s="38"/>
      <c r="E136" s="130">
        <f>E15+E90</f>
        <v>476170.039</v>
      </c>
      <c r="F136" s="30" t="e">
        <f>#REF!+#REF!+F133+F91</f>
        <v>#REF!</v>
      </c>
      <c r="G136" s="30" t="e">
        <f>#REF!+#REF!+G133+G91</f>
        <v>#REF!</v>
      </c>
      <c r="H136" s="30" t="e">
        <f>#REF!+#REF!+H133+H91</f>
        <v>#REF!</v>
      </c>
      <c r="I136" s="30" t="e">
        <f>#REF!+#REF!+I133+I91</f>
        <v>#REF!</v>
      </c>
      <c r="J136" s="30" t="e">
        <f>#REF!+#REF!+J133+J91</f>
        <v>#REF!</v>
      </c>
      <c r="K136" s="30" t="e">
        <f>#REF!+#REF!+K133+K91</f>
        <v>#REF!</v>
      </c>
      <c r="L136" s="30" t="e">
        <f>#REF!+#REF!+L133+L91</f>
        <v>#REF!</v>
      </c>
      <c r="M136" s="30" t="e">
        <f>#REF!+#REF!+M133+M91</f>
        <v>#REF!</v>
      </c>
      <c r="N136" s="30" t="e">
        <f>#REF!+#REF!+N133+N91</f>
        <v>#REF!</v>
      </c>
      <c r="O136" s="30" t="e">
        <f>#REF!+#REF!+O133+O91</f>
        <v>#REF!</v>
      </c>
      <c r="P136" s="30" t="e">
        <f>#REF!+#REF!+P133+P91</f>
        <v>#REF!</v>
      </c>
      <c r="Q136" s="30" t="e">
        <f>#REF!+#REF!+Q133+Q91</f>
        <v>#REF!</v>
      </c>
      <c r="R136" s="30" t="e">
        <f>#REF!+#REF!+R133+R91</f>
        <v>#REF!</v>
      </c>
      <c r="S136" s="30" t="e">
        <f>#REF!+#REF!+S133+S91</f>
        <v>#REF!</v>
      </c>
      <c r="T136" s="30" t="e">
        <f>#REF!+#REF!+T133+T91</f>
        <v>#REF!</v>
      </c>
      <c r="U136" s="30" t="e">
        <f>#REF!+#REF!+U133+U91</f>
        <v>#REF!</v>
      </c>
      <c r="V136" s="57" t="e">
        <f>#REF!+#REF!+V133+V91</f>
        <v>#REF!</v>
      </c>
      <c r="W136" s="43" t="e">
        <f>V136/E136*100</f>
        <v>#REF!</v>
      </c>
    </row>
    <row r="137" spans="1:21" ht="15.75">
      <c r="A137" s="1"/>
      <c r="B137" s="1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2014-05-13T07:08:24Z</cp:lastPrinted>
  <dcterms:created xsi:type="dcterms:W3CDTF">2008-11-11T04:53:42Z</dcterms:created>
  <dcterms:modified xsi:type="dcterms:W3CDTF">2014-05-13T07:38:06Z</dcterms:modified>
  <cp:category/>
  <cp:version/>
  <cp:contentType/>
  <cp:contentStatus/>
</cp:coreProperties>
</file>